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hfadmin.wings.co.slo.ca.us\Profiles\ccurry\Desktop\"/>
    </mc:Choice>
  </mc:AlternateContent>
  <bookViews>
    <workbookView xWindow="0" yWindow="90" windowWidth="19440" windowHeight="12585"/>
  </bookViews>
  <sheets>
    <sheet name="Sheet1" sheetId="1" r:id="rId1"/>
    <sheet name="Sheet3" sheetId="3" r:id="rId2"/>
  </sheets>
  <calcPr calcId="162913"/>
</workbook>
</file>

<file path=xl/calcChain.xml><?xml version="1.0" encoding="utf-8"?>
<calcChain xmlns="http://schemas.openxmlformats.org/spreadsheetml/2006/main">
  <c r="F29" i="1" l="1"/>
  <c r="F30" i="1" s="1"/>
  <c r="F31" i="1"/>
  <c r="F32" i="1"/>
  <c r="F34" i="1"/>
  <c r="F33" i="1" s="1"/>
  <c r="E34" i="1"/>
  <c r="E33" i="1" s="1"/>
  <c r="D34" i="1"/>
  <c r="D33" i="1" s="1"/>
  <c r="C34" i="1"/>
  <c r="C33" i="1" s="1"/>
  <c r="B34" i="1"/>
  <c r="B33" i="1" s="1"/>
  <c r="F24" i="1"/>
  <c r="F23" i="1" s="1"/>
  <c r="E24" i="1"/>
  <c r="E23" i="1" s="1"/>
  <c r="D24" i="1"/>
  <c r="D23" i="1" s="1"/>
  <c r="C24" i="1"/>
  <c r="C23" i="1" s="1"/>
  <c r="B24" i="1"/>
  <c r="B23" i="1" s="1"/>
  <c r="E32" i="1"/>
  <c r="D32" i="1"/>
  <c r="C32" i="1"/>
  <c r="B32" i="1"/>
  <c r="F22" i="1"/>
  <c r="E22" i="1"/>
  <c r="D22" i="1"/>
  <c r="C22" i="1"/>
  <c r="B22" i="1"/>
  <c r="B12" i="1"/>
  <c r="E29" i="1"/>
  <c r="E30" i="1" s="1"/>
  <c r="D29" i="1"/>
  <c r="D31" i="1" s="1"/>
  <c r="C29" i="1"/>
  <c r="C30" i="1" s="1"/>
  <c r="B29" i="1"/>
  <c r="B31" i="1" s="1"/>
  <c r="F19" i="1"/>
  <c r="F20" i="1" s="1"/>
  <c r="E19" i="1"/>
  <c r="E21" i="1" s="1"/>
  <c r="D19" i="1"/>
  <c r="D20" i="1" s="1"/>
  <c r="C19" i="1"/>
  <c r="C21" i="1" s="1"/>
  <c r="B19" i="1"/>
  <c r="B20" i="1" s="1"/>
  <c r="B9" i="1"/>
  <c r="B11" i="1" s="1"/>
  <c r="F14" i="1"/>
  <c r="F13" i="1" s="1"/>
  <c r="E14" i="1"/>
  <c r="E13" i="1" s="1"/>
  <c r="D14" i="1"/>
  <c r="D13" i="1" s="1"/>
  <c r="C14" i="1"/>
  <c r="C13" i="1" s="1"/>
  <c r="B14" i="1"/>
  <c r="B13" i="1" s="1"/>
  <c r="B10" i="1"/>
  <c r="C12" i="1"/>
  <c r="D12" i="1"/>
  <c r="E12" i="1"/>
  <c r="F12" i="1"/>
  <c r="D9" i="1"/>
  <c r="D11" i="1" s="1"/>
  <c r="E9" i="1"/>
  <c r="E11" i="1" s="1"/>
  <c r="F9" i="1"/>
  <c r="F11" i="1" s="1"/>
  <c r="C9" i="1"/>
  <c r="C11" i="1" s="1"/>
  <c r="B30" i="1" l="1"/>
  <c r="C10" i="1"/>
  <c r="C20" i="1"/>
  <c r="E20" i="1"/>
  <c r="B21" i="1"/>
  <c r="D21" i="1"/>
  <c r="F21" i="1"/>
  <c r="D30" i="1"/>
  <c r="C31" i="1"/>
  <c r="E31" i="1"/>
  <c r="F10" i="1"/>
  <c r="D10" i="1"/>
  <c r="E10" i="1"/>
</calcChain>
</file>

<file path=xl/sharedStrings.xml><?xml version="1.0" encoding="utf-8"?>
<sst xmlns="http://schemas.openxmlformats.org/spreadsheetml/2006/main" count="42" uniqueCount="18">
  <si>
    <t>Correctional Deputy</t>
  </si>
  <si>
    <t>Step 1</t>
  </si>
  <si>
    <t>Step 2</t>
  </si>
  <si>
    <t>Step 3</t>
  </si>
  <si>
    <t>Step 4</t>
  </si>
  <si>
    <t>Step 5</t>
  </si>
  <si>
    <t>Hour</t>
  </si>
  <si>
    <t>OT Hour</t>
  </si>
  <si>
    <t>8 Hour OT Day</t>
  </si>
  <si>
    <t>12 Hour OT Day</t>
  </si>
  <si>
    <t>Paycheck</t>
  </si>
  <si>
    <t>Month</t>
  </si>
  <si>
    <t>Year</t>
  </si>
  <si>
    <t>Senior Correctional Deputy</t>
  </si>
  <si>
    <t>Correctional Sergeant</t>
  </si>
  <si>
    <t>All hourly wages (step 1 thru 5) are taken from the Human Resources Department website. All other figures have been mathmatically calculated by Excel from the hourly wages. The monthy wage amounts are simply the yearly amounts divided by 12 and accounting for 26 pay weeks in a calandar year.  CURRY SCD/760</t>
  </si>
  <si>
    <t>2017 SALARY CHART FOR CUSTODY OFFICERS</t>
  </si>
  <si>
    <t>EFFECTIVE July 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</si>
</sst>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7" x14ac:knownFonts="1">
    <font>
      <sz val="11"/>
      <color theme="1"/>
      <name val="Calibri"/>
      <family val="2"/>
      <scheme val="minor"/>
    </font>
    <font>
      <sz val="20"/>
      <color theme="1"/>
      <name val="Calibri"/>
      <family val="2"/>
      <scheme val="minor"/>
    </font>
    <font>
      <sz val="12"/>
      <color theme="1"/>
      <name val="Calibri"/>
      <family val="2"/>
      <scheme val="minor"/>
    </font>
    <font>
      <sz val="11"/>
      <color theme="1"/>
      <name val="Calibri"/>
      <family val="2"/>
      <scheme val="minor"/>
    </font>
    <font>
      <b/>
      <sz val="18"/>
      <color theme="1"/>
      <name val="Calibri"/>
      <family val="2"/>
      <scheme val="minor"/>
    </font>
    <font>
      <b/>
      <sz val="12"/>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3" tint="0.399975585192419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1" fillId="0" borderId="0" xfId="0" applyFont="1" applyAlignment="1"/>
    <xf numFmtId="0" fontId="2" fillId="0" borderId="0" xfId="0" applyFont="1" applyAlignment="1">
      <alignment horizontal="center"/>
    </xf>
    <xf numFmtId="7" fontId="2" fillId="0" borderId="0" xfId="1" applyNumberFormat="1" applyFont="1" applyAlignment="1">
      <alignment horizontal="right"/>
    </xf>
    <xf numFmtId="0" fontId="0" fillId="0" borderId="0" xfId="0" applyAlignment="1">
      <alignment vertical="top" wrapText="1"/>
    </xf>
    <xf numFmtId="7" fontId="2" fillId="0" borderId="0" xfId="1" applyNumberFormat="1" applyFont="1" applyAlignment="1">
      <alignment horizontal="center"/>
    </xf>
    <xf numFmtId="0" fontId="4"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5" fillId="0" borderId="0" xfId="0" applyFont="1" applyAlignment="1">
      <alignment horizontal="center"/>
    </xf>
    <xf numFmtId="0" fontId="2" fillId="0" borderId="0" xfId="0" applyFont="1" applyAlignment="1">
      <alignment horizont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0" fillId="0" borderId="2" xfId="0" applyBorder="1"/>
    <xf numFmtId="0" fontId="0" fillId="0" borderId="0" xfId="0"/>
  </cellXfs>
  <cellStyles count="2">
    <cellStyle name="Currency" xfId="1" builtinId="4"/>
    <cellStyle name="Normal" xfId="0" builtinId="0"/>
  </cellStyles>
  <dxfs count="24">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relativeIndent="0" justifyLastLine="0" shrinkToFit="0" readingOrder="0"/>
    </dxf>
    <dxf>
      <font>
        <strike val="0"/>
        <outline val="0"/>
        <shadow val="0"/>
        <u val="none"/>
        <vertAlign val="baseline"/>
        <sz val="12"/>
        <color theme="1"/>
        <name val="Calibri"/>
        <scheme val="minor"/>
      </font>
      <alignment vertical="top" textRotation="0" wrapText="0" relativeIndent="0" justifyLastLine="0" shrinkToFit="0" readingOrder="0"/>
    </dxf>
    <dxf>
      <font>
        <strike val="0"/>
        <outline val="0"/>
        <shadow val="0"/>
        <u val="none"/>
        <vertAlign val="baseline"/>
        <sz val="12"/>
        <color theme="1"/>
        <name val="Calibri"/>
        <scheme val="minor"/>
      </font>
      <alignment horizontal="center" vertical="bottom" textRotation="0" wrapText="0" relative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relativeIndent="0" justifyLastLine="0" shrinkToFit="0" readingOrder="0"/>
    </dxf>
    <dxf>
      <font>
        <strike val="0"/>
        <outline val="0"/>
        <shadow val="0"/>
        <u val="none"/>
        <vertAlign val="baseline"/>
        <sz val="12"/>
        <color theme="1"/>
        <name val="Calibri"/>
        <scheme val="minor"/>
      </font>
      <alignment vertical="top" textRotation="0" wrapText="0" relativeIndent="0" justifyLastLine="0" shrinkToFit="0" readingOrder="0"/>
    </dxf>
    <dxf>
      <font>
        <strike val="0"/>
        <outline val="0"/>
        <shadow val="0"/>
        <u val="none"/>
        <vertAlign val="baseline"/>
        <sz val="12"/>
        <color theme="1"/>
        <name val="Calibri"/>
        <scheme val="minor"/>
      </font>
      <alignment horizontal="center" vertical="bottom" textRotation="0" wrapText="0" relative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numFmt numFmtId="11" formatCode="&quot;$&quot;#,##0.00_);\(&quot;$&quot;#,##0.00\)"/>
      <alignment horizontal="right"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relativeIndent="0" justifyLastLine="0" shrinkToFit="0" readingOrder="0"/>
    </dxf>
    <dxf>
      <font>
        <strike val="0"/>
        <outline val="0"/>
        <shadow val="0"/>
        <u val="none"/>
        <vertAlign val="baseline"/>
        <sz val="12"/>
        <color theme="1"/>
        <name val="Calibri"/>
        <scheme val="minor"/>
      </font>
      <alignment vertical="top" textRotation="0" wrapText="0" relativeIndent="0" justifyLastLine="0" shrinkToFit="0" readingOrder="0"/>
    </dxf>
    <dxf>
      <font>
        <strike val="0"/>
        <outline val="0"/>
        <shadow val="0"/>
        <u val="none"/>
        <vertAlign val="baseline"/>
        <sz val="12"/>
        <color theme="1"/>
        <name val="Calibri"/>
        <scheme val="minor"/>
      </font>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1</xdr:row>
      <xdr:rowOff>133350</xdr:rowOff>
    </xdr:from>
    <xdr:to>
      <xdr:col>0</xdr:col>
      <xdr:colOff>1543050</xdr:colOff>
      <xdr:row>5</xdr:row>
      <xdr:rowOff>104775</xdr:rowOff>
    </xdr:to>
    <xdr:pic>
      <xdr:nvPicPr>
        <xdr:cNvPr id="2" name="Picture 1" descr="Sheriff Badge 1.png"/>
        <xdr:cNvPicPr>
          <a:picLocks noChangeAspect="1"/>
        </xdr:cNvPicPr>
      </xdr:nvPicPr>
      <xdr:blipFill>
        <a:blip xmlns:r="http://schemas.openxmlformats.org/officeDocument/2006/relationships" r:embed="rId1" cstate="print"/>
        <a:stretch>
          <a:fillRect/>
        </a:stretch>
      </xdr:blipFill>
      <xdr:spPr>
        <a:xfrm>
          <a:off x="628650" y="476250"/>
          <a:ext cx="914400" cy="733425"/>
        </a:xfrm>
        <a:prstGeom prst="rect">
          <a:avLst/>
        </a:prstGeom>
      </xdr:spPr>
    </xdr:pic>
    <xdr:clientData/>
  </xdr:twoCellAnchor>
  <xdr:twoCellAnchor editAs="oneCell">
    <xdr:from>
      <xdr:col>4</xdr:col>
      <xdr:colOff>161925</xdr:colOff>
      <xdr:row>1</xdr:row>
      <xdr:rowOff>90297</xdr:rowOff>
    </xdr:from>
    <xdr:to>
      <xdr:col>5</xdr:col>
      <xdr:colOff>66675</xdr:colOff>
      <xdr:row>5</xdr:row>
      <xdr:rowOff>71247</xdr:rowOff>
    </xdr:to>
    <xdr:pic>
      <xdr:nvPicPr>
        <xdr:cNvPr id="3" name="Picture 2" descr="Sheriff Badge.jpg"/>
        <xdr:cNvPicPr>
          <a:picLocks noChangeAspect="1"/>
        </xdr:cNvPicPr>
      </xdr:nvPicPr>
      <xdr:blipFill>
        <a:blip xmlns:r="http://schemas.openxmlformats.org/officeDocument/2006/relationships" r:embed="rId2" cstate="print"/>
        <a:stretch>
          <a:fillRect/>
        </a:stretch>
      </xdr:blipFill>
      <xdr:spPr>
        <a:xfrm>
          <a:off x="4410075" y="433197"/>
          <a:ext cx="704850" cy="742950"/>
        </a:xfrm>
        <a:prstGeom prst="rect">
          <a:avLst/>
        </a:prstGeom>
      </xdr:spPr>
    </xdr:pic>
    <xdr:clientData/>
  </xdr:twoCellAnchor>
</xdr:wsDr>
</file>

<file path=xl/tables/table1.xml><?xml version="1.0" encoding="utf-8"?>
<table xmlns="http://schemas.openxmlformats.org/spreadsheetml/2006/main" id="2" name="Table2" displayName="Table2" ref="A7:F14" totalsRowShown="0" headerRowDxfId="23" dataDxfId="22">
  <autoFilter ref="A7:F14"/>
  <tableColumns count="6">
    <tableColumn id="1" name="Correctional Deputy" dataDxfId="21"/>
    <tableColumn id="2" name="Step 1" dataDxfId="20" dataCellStyle="Currency"/>
    <tableColumn id="3" name="Step 2" dataDxfId="19" dataCellStyle="Currency"/>
    <tableColumn id="4" name="Step 3" dataDxfId="18" dataCellStyle="Currency"/>
    <tableColumn id="5" name="Step 4" dataDxfId="17" dataCellStyle="Currency"/>
    <tableColumn id="6" name="Step 5" dataDxfId="16" dataCellStyle="Currency"/>
  </tableColumns>
  <tableStyleInfo name="TableStyleMedium9" showFirstColumn="0" showLastColumn="0" showRowStripes="1" showColumnStripes="0"/>
</table>
</file>

<file path=xl/tables/table2.xml><?xml version="1.0" encoding="utf-8"?>
<table xmlns="http://schemas.openxmlformats.org/spreadsheetml/2006/main" id="3" name="Table24" displayName="Table24" ref="A17:F24" totalsRowShown="0" headerRowDxfId="15" dataDxfId="14">
  <autoFilter ref="A17:F24"/>
  <tableColumns count="6">
    <tableColumn id="1" name="Senior Correctional Deputy" dataDxfId="13"/>
    <tableColumn id="2" name="Step 1" dataDxfId="12" dataCellStyle="Currency"/>
    <tableColumn id="3" name="Step 2" dataDxfId="11" dataCellStyle="Currency"/>
    <tableColumn id="4" name="Step 3" dataDxfId="10" dataCellStyle="Currency"/>
    <tableColumn id="5" name="Step 4" dataDxfId="9" dataCellStyle="Currency"/>
    <tableColumn id="6" name="Step 5" dataDxfId="8" dataCellStyle="Currency"/>
  </tableColumns>
  <tableStyleInfo name="TableStyleMedium9" showFirstColumn="0" showLastColumn="0" showRowStripes="1" showColumnStripes="0"/>
</table>
</file>

<file path=xl/tables/table3.xml><?xml version="1.0" encoding="utf-8"?>
<table xmlns="http://schemas.openxmlformats.org/spreadsheetml/2006/main" id="5" name="Table246" displayName="Table246" ref="A27:F34" totalsRowShown="0" headerRowDxfId="7" dataDxfId="6">
  <autoFilter ref="A27:F34"/>
  <tableColumns count="6">
    <tableColumn id="1" name="Correctional Sergeant" dataDxfId="5"/>
    <tableColumn id="2" name="Step 1" dataDxfId="4" dataCellStyle="Currency"/>
    <tableColumn id="3" name="Step 2" dataDxfId="3" dataCellStyle="Currency"/>
    <tableColumn id="4" name="Step 3" dataDxfId="2" dataCellStyle="Currency"/>
    <tableColumn id="5" name="Step 4" dataDxfId="1" dataCellStyle="Currency"/>
    <tableColumn id="6" name="Step 5" dataDxfId="0" dataCellStyle="Currency"/>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showWhiteSpace="0" topLeftCell="A4" zoomScaleNormal="100" workbookViewId="0">
      <selection activeCell="A16" sqref="A16:F16"/>
    </sheetView>
  </sheetViews>
  <sheetFormatPr defaultRowHeight="15" x14ac:dyDescent="0.25"/>
  <cols>
    <col min="1" max="1" width="26.85546875" customWidth="1"/>
    <col min="2" max="2" width="12.85546875" bestFit="1" customWidth="1"/>
    <col min="3" max="5" width="12" bestFit="1" customWidth="1"/>
    <col min="6" max="6" width="13.5703125" customWidth="1"/>
  </cols>
  <sheetData>
    <row r="1" spans="1:8" ht="27" thickBot="1" x14ac:dyDescent="0.45">
      <c r="A1" s="6" t="s">
        <v>16</v>
      </c>
      <c r="B1" s="7"/>
      <c r="C1" s="7"/>
      <c r="D1" s="7"/>
      <c r="E1" s="7"/>
      <c r="F1" s="8"/>
      <c r="G1" s="1"/>
      <c r="H1" s="1"/>
    </row>
    <row r="2" spans="1:8" x14ac:dyDescent="0.25">
      <c r="A2" s="20"/>
      <c r="B2" s="20"/>
      <c r="C2" s="20"/>
      <c r="D2" s="20"/>
      <c r="E2" s="20"/>
      <c r="F2" s="20"/>
    </row>
    <row r="3" spans="1:8" x14ac:dyDescent="0.25">
      <c r="A3" s="21"/>
      <c r="B3" s="21"/>
      <c r="C3" s="21"/>
      <c r="D3" s="21"/>
      <c r="E3" s="21"/>
      <c r="F3" s="21"/>
    </row>
    <row r="4" spans="1:8" x14ac:dyDescent="0.25">
      <c r="A4" s="21"/>
      <c r="B4" s="21"/>
      <c r="C4" s="21"/>
      <c r="D4" s="21"/>
      <c r="E4" s="21"/>
      <c r="F4" s="21"/>
    </row>
    <row r="5" spans="1:8" x14ac:dyDescent="0.25">
      <c r="A5" s="21"/>
      <c r="B5" s="21"/>
      <c r="C5" s="21"/>
      <c r="D5" s="21"/>
      <c r="E5" s="21"/>
      <c r="F5" s="21"/>
    </row>
    <row r="6" spans="1:8" x14ac:dyDescent="0.25">
      <c r="A6" s="21"/>
      <c r="B6" s="21"/>
      <c r="C6" s="21"/>
      <c r="D6" s="21"/>
      <c r="E6" s="21"/>
      <c r="F6" s="21"/>
    </row>
    <row r="7" spans="1:8" ht="15.75" x14ac:dyDescent="0.25">
      <c r="A7" s="2" t="s">
        <v>0</v>
      </c>
      <c r="B7" s="2" t="s">
        <v>1</v>
      </c>
      <c r="C7" s="2" t="s">
        <v>2</v>
      </c>
      <c r="D7" s="2" t="s">
        <v>3</v>
      </c>
      <c r="E7" s="2" t="s">
        <v>4</v>
      </c>
      <c r="F7" s="2" t="s">
        <v>5</v>
      </c>
    </row>
    <row r="8" spans="1:8" ht="15.75" x14ac:dyDescent="0.25">
      <c r="A8" s="2" t="s">
        <v>6</v>
      </c>
      <c r="B8" s="3">
        <v>32.380000000000003</v>
      </c>
      <c r="C8" s="3">
        <v>34</v>
      </c>
      <c r="D8" s="3">
        <v>35.700000000000003</v>
      </c>
      <c r="E8" s="3">
        <v>37.49</v>
      </c>
      <c r="F8" s="3">
        <v>39.36</v>
      </c>
    </row>
    <row r="9" spans="1:8" ht="15.75" x14ac:dyDescent="0.25">
      <c r="A9" s="2" t="s">
        <v>7</v>
      </c>
      <c r="B9" s="3">
        <f>B8*1.5</f>
        <v>48.570000000000007</v>
      </c>
      <c r="C9" s="3">
        <f>C8*1.5</f>
        <v>51</v>
      </c>
      <c r="D9" s="3">
        <f t="shared" ref="D9:F9" si="0">D8*1.5</f>
        <v>53.550000000000004</v>
      </c>
      <c r="E9" s="3">
        <f t="shared" si="0"/>
        <v>56.234999999999999</v>
      </c>
      <c r="F9" s="3">
        <f t="shared" si="0"/>
        <v>59.04</v>
      </c>
    </row>
    <row r="10" spans="1:8" ht="15.75" x14ac:dyDescent="0.25">
      <c r="A10" s="2" t="s">
        <v>8</v>
      </c>
      <c r="B10" s="3">
        <f>B9*8</f>
        <v>388.56000000000006</v>
      </c>
      <c r="C10" s="3">
        <f>C9*8</f>
        <v>408</v>
      </c>
      <c r="D10" s="3">
        <f t="shared" ref="D10:F10" si="1">D9*8</f>
        <v>428.40000000000003</v>
      </c>
      <c r="E10" s="3">
        <f t="shared" si="1"/>
        <v>449.88</v>
      </c>
      <c r="F10" s="3">
        <f t="shared" si="1"/>
        <v>472.32</v>
      </c>
    </row>
    <row r="11" spans="1:8" ht="18" customHeight="1" x14ac:dyDescent="0.25">
      <c r="A11" s="2" t="s">
        <v>9</v>
      </c>
      <c r="B11" s="3">
        <f>B9*12</f>
        <v>582.84000000000015</v>
      </c>
      <c r="C11" s="3">
        <f>C9*12</f>
        <v>612</v>
      </c>
      <c r="D11" s="3">
        <f t="shared" ref="D11:F11" si="2">D9*12</f>
        <v>642.6</v>
      </c>
      <c r="E11" s="3">
        <f t="shared" si="2"/>
        <v>674.81999999999994</v>
      </c>
      <c r="F11" s="3">
        <f t="shared" si="2"/>
        <v>708.48</v>
      </c>
    </row>
    <row r="12" spans="1:8" ht="15.75" x14ac:dyDescent="0.25">
      <c r="A12" s="2" t="s">
        <v>10</v>
      </c>
      <c r="B12" s="3">
        <f>B8*80</f>
        <v>2590.4</v>
      </c>
      <c r="C12" s="3">
        <f t="shared" ref="C12:F12" si="3">C8*80</f>
        <v>2720</v>
      </c>
      <c r="D12" s="3">
        <f t="shared" si="3"/>
        <v>2856</v>
      </c>
      <c r="E12" s="3">
        <f t="shared" si="3"/>
        <v>2999.2000000000003</v>
      </c>
      <c r="F12" s="3">
        <f t="shared" si="3"/>
        <v>3148.8</v>
      </c>
    </row>
    <row r="13" spans="1:8" ht="15.75" x14ac:dyDescent="0.25">
      <c r="A13" s="2" t="s">
        <v>11</v>
      </c>
      <c r="B13" s="3">
        <f>B14/12</f>
        <v>5612.5333333333338</v>
      </c>
      <c r="C13" s="3">
        <f>C14/12</f>
        <v>5893.333333333333</v>
      </c>
      <c r="D13" s="3">
        <f>D14/12</f>
        <v>6188</v>
      </c>
      <c r="E13" s="3">
        <f>E14/12</f>
        <v>6498.2666666666664</v>
      </c>
      <c r="F13" s="3">
        <f>F14/12</f>
        <v>6822.4000000000005</v>
      </c>
    </row>
    <row r="14" spans="1:8" ht="15.75" x14ac:dyDescent="0.25">
      <c r="A14" s="2" t="s">
        <v>12</v>
      </c>
      <c r="B14" s="3">
        <f>B8*2080</f>
        <v>67350.400000000009</v>
      </c>
      <c r="C14" s="3">
        <f>C8*2080</f>
        <v>70720</v>
      </c>
      <c r="D14" s="3">
        <f>D8*2080</f>
        <v>74256</v>
      </c>
      <c r="E14" s="3">
        <f>E8*2080</f>
        <v>77979.199999999997</v>
      </c>
      <c r="F14" s="3">
        <f>F8*2080</f>
        <v>81868.800000000003</v>
      </c>
    </row>
    <row r="16" spans="1:8" ht="15.75" x14ac:dyDescent="0.25">
      <c r="A16" s="9" t="s">
        <v>17</v>
      </c>
      <c r="B16" s="10"/>
      <c r="C16" s="10"/>
      <c r="D16" s="10"/>
      <c r="E16" s="10"/>
      <c r="F16" s="10"/>
    </row>
    <row r="17" spans="1:6" ht="15.75" x14ac:dyDescent="0.25">
      <c r="A17" s="2" t="s">
        <v>13</v>
      </c>
      <c r="B17" s="5" t="s">
        <v>1</v>
      </c>
      <c r="C17" s="5" t="s">
        <v>2</v>
      </c>
      <c r="D17" s="5" t="s">
        <v>3</v>
      </c>
      <c r="E17" s="5" t="s">
        <v>4</v>
      </c>
      <c r="F17" s="5" t="s">
        <v>5</v>
      </c>
    </row>
    <row r="18" spans="1:6" ht="15.75" x14ac:dyDescent="0.25">
      <c r="A18" s="2" t="s">
        <v>6</v>
      </c>
      <c r="B18" s="3">
        <v>35.74</v>
      </c>
      <c r="C18" s="3">
        <v>37.53</v>
      </c>
      <c r="D18" s="3">
        <v>39.409999999999997</v>
      </c>
      <c r="E18" s="3">
        <v>41.38</v>
      </c>
      <c r="F18" s="3">
        <v>43.45</v>
      </c>
    </row>
    <row r="19" spans="1:6" ht="15.75" customHeight="1" x14ac:dyDescent="0.25">
      <c r="A19" s="2" t="s">
        <v>7</v>
      </c>
      <c r="B19" s="3">
        <f>B18*1.5</f>
        <v>53.61</v>
      </c>
      <c r="C19" s="3">
        <f>C18*1.5</f>
        <v>56.295000000000002</v>
      </c>
      <c r="D19" s="3">
        <f>D18*1.5</f>
        <v>59.114999999999995</v>
      </c>
      <c r="E19" s="3">
        <f>E18*1.5</f>
        <v>62.070000000000007</v>
      </c>
      <c r="F19" s="3">
        <f>F18*1.5</f>
        <v>65.175000000000011</v>
      </c>
    </row>
    <row r="20" spans="1:6" ht="15" customHeight="1" x14ac:dyDescent="0.25">
      <c r="A20" s="2" t="s">
        <v>8</v>
      </c>
      <c r="B20" s="3">
        <f>B19*8</f>
        <v>428.88</v>
      </c>
      <c r="C20" s="3">
        <f>C19*8</f>
        <v>450.36</v>
      </c>
      <c r="D20" s="3">
        <f>D19*8</f>
        <v>472.91999999999996</v>
      </c>
      <c r="E20" s="3">
        <f>E19*8</f>
        <v>496.56000000000006</v>
      </c>
      <c r="F20" s="3">
        <f>F19*8</f>
        <v>521.40000000000009</v>
      </c>
    </row>
    <row r="21" spans="1:6" ht="15.75" x14ac:dyDescent="0.25">
      <c r="A21" s="2" t="s">
        <v>9</v>
      </c>
      <c r="B21" s="3">
        <f>B19*12</f>
        <v>643.31999999999994</v>
      </c>
      <c r="C21" s="3">
        <f>C19*12</f>
        <v>675.54</v>
      </c>
      <c r="D21" s="3">
        <f>D19*12</f>
        <v>709.37999999999988</v>
      </c>
      <c r="E21" s="3">
        <f>E19*12</f>
        <v>744.84000000000015</v>
      </c>
      <c r="F21" s="3">
        <f>F19*12</f>
        <v>782.10000000000014</v>
      </c>
    </row>
    <row r="22" spans="1:6" ht="15.75" x14ac:dyDescent="0.25">
      <c r="A22" s="2" t="s">
        <v>10</v>
      </c>
      <c r="B22" s="3">
        <f>B18*80</f>
        <v>2859.2000000000003</v>
      </c>
      <c r="C22" s="3">
        <f>C18*80</f>
        <v>3002.4</v>
      </c>
      <c r="D22" s="3">
        <f>D18*80</f>
        <v>3152.7999999999997</v>
      </c>
      <c r="E22" s="3">
        <f>E18*80</f>
        <v>3310.4</v>
      </c>
      <c r="F22" s="3">
        <f>F18*80</f>
        <v>3476</v>
      </c>
    </row>
    <row r="23" spans="1:6" ht="15.75" x14ac:dyDescent="0.25">
      <c r="A23" s="2" t="s">
        <v>11</v>
      </c>
      <c r="B23" s="3">
        <f>B24/12</f>
        <v>6194.9333333333334</v>
      </c>
      <c r="C23" s="3">
        <f>C24/12</f>
        <v>6505.2000000000007</v>
      </c>
      <c r="D23" s="3">
        <f>D24/12</f>
        <v>6831.0666666666657</v>
      </c>
      <c r="E23" s="3">
        <f>E24/12</f>
        <v>7172.5333333333338</v>
      </c>
      <c r="F23" s="3">
        <f>F24/12</f>
        <v>7531.333333333333</v>
      </c>
    </row>
    <row r="24" spans="1:6" ht="15.75" x14ac:dyDescent="0.25">
      <c r="A24" s="2" t="s">
        <v>12</v>
      </c>
      <c r="B24" s="3">
        <f>B18*2080</f>
        <v>74339.199999999997</v>
      </c>
      <c r="C24" s="3">
        <f>C18*2080</f>
        <v>78062.400000000009</v>
      </c>
      <c r="D24" s="3">
        <f>D18*2080</f>
        <v>81972.799999999988</v>
      </c>
      <c r="E24" s="3">
        <f>E18*2080</f>
        <v>86070.400000000009</v>
      </c>
      <c r="F24" s="3">
        <f>F18*2080</f>
        <v>90376</v>
      </c>
    </row>
    <row r="27" spans="1:6" ht="15.75" x14ac:dyDescent="0.25">
      <c r="A27" s="2" t="s">
        <v>14</v>
      </c>
      <c r="B27" s="5" t="s">
        <v>1</v>
      </c>
      <c r="C27" s="5" t="s">
        <v>2</v>
      </c>
      <c r="D27" s="5" t="s">
        <v>3</v>
      </c>
      <c r="E27" s="5" t="s">
        <v>4</v>
      </c>
      <c r="F27" s="5" t="s">
        <v>5</v>
      </c>
    </row>
    <row r="28" spans="1:6" ht="15.75" x14ac:dyDescent="0.25">
      <c r="A28" s="2" t="s">
        <v>6</v>
      </c>
      <c r="B28" s="3">
        <v>40.54</v>
      </c>
      <c r="C28" s="3">
        <v>42.57</v>
      </c>
      <c r="D28" s="3">
        <v>44.7</v>
      </c>
      <c r="E28" s="3">
        <v>46.94</v>
      </c>
      <c r="F28" s="3">
        <v>49.29</v>
      </c>
    </row>
    <row r="29" spans="1:6" ht="15.75" x14ac:dyDescent="0.25">
      <c r="A29" s="2" t="s">
        <v>7</v>
      </c>
      <c r="B29" s="3">
        <f>B28*1.5</f>
        <v>60.81</v>
      </c>
      <c r="C29" s="3">
        <f>C28*1.5</f>
        <v>63.855000000000004</v>
      </c>
      <c r="D29" s="3">
        <f>D28*1.5</f>
        <v>67.050000000000011</v>
      </c>
      <c r="E29" s="3">
        <f>E28*1.5</f>
        <v>70.41</v>
      </c>
      <c r="F29" s="3">
        <f>F28*1.5</f>
        <v>73.935000000000002</v>
      </c>
    </row>
    <row r="30" spans="1:6" ht="15.75" x14ac:dyDescent="0.25">
      <c r="A30" s="2" t="s">
        <v>8</v>
      </c>
      <c r="B30" s="3">
        <f>B29*8</f>
        <v>486.48</v>
      </c>
      <c r="C30" s="3">
        <f>C29*8</f>
        <v>510.84000000000003</v>
      </c>
      <c r="D30" s="3">
        <f>D29*8</f>
        <v>536.40000000000009</v>
      </c>
      <c r="E30" s="3">
        <f>E29*8</f>
        <v>563.28</v>
      </c>
      <c r="F30" s="3">
        <f>F29*8</f>
        <v>591.48</v>
      </c>
    </row>
    <row r="31" spans="1:6" ht="15.75" x14ac:dyDescent="0.25">
      <c r="A31" s="2" t="s">
        <v>9</v>
      </c>
      <c r="B31" s="3">
        <f>B29*12</f>
        <v>729.72</v>
      </c>
      <c r="C31" s="3">
        <f>C29*12</f>
        <v>766.26</v>
      </c>
      <c r="D31" s="3">
        <f>D29*12</f>
        <v>804.60000000000014</v>
      </c>
      <c r="E31" s="3">
        <f>E29*12</f>
        <v>844.92</v>
      </c>
      <c r="F31" s="3">
        <f>F29*12</f>
        <v>887.22</v>
      </c>
    </row>
    <row r="32" spans="1:6" ht="15.75" x14ac:dyDescent="0.25">
      <c r="A32" s="2" t="s">
        <v>10</v>
      </c>
      <c r="B32" s="3">
        <f>B28*80</f>
        <v>3243.2</v>
      </c>
      <c r="C32" s="3">
        <f>C28*80</f>
        <v>3405.6</v>
      </c>
      <c r="D32" s="3">
        <f>D28*80</f>
        <v>3576</v>
      </c>
      <c r="E32" s="3">
        <f>E28*80</f>
        <v>3755.2</v>
      </c>
      <c r="F32" s="3">
        <f>F28*80</f>
        <v>3943.2</v>
      </c>
    </row>
    <row r="33" spans="1:7" ht="15.75" x14ac:dyDescent="0.25">
      <c r="A33" s="2" t="s">
        <v>11</v>
      </c>
      <c r="B33" s="3">
        <f>B34/12</f>
        <v>7026.9333333333334</v>
      </c>
      <c r="C33" s="3">
        <f>C34/12</f>
        <v>7378.8</v>
      </c>
      <c r="D33" s="3">
        <f>D34/12</f>
        <v>7748</v>
      </c>
      <c r="E33" s="3">
        <f>E34/12</f>
        <v>8136.2666666666664</v>
      </c>
      <c r="F33" s="3">
        <f>F34/12</f>
        <v>8543.6</v>
      </c>
    </row>
    <row r="34" spans="1:7" ht="15.75" x14ac:dyDescent="0.25">
      <c r="A34" s="2" t="s">
        <v>12</v>
      </c>
      <c r="B34" s="3">
        <f>B28*2080</f>
        <v>84323.199999999997</v>
      </c>
      <c r="C34" s="3">
        <f>C28*2080</f>
        <v>88545.600000000006</v>
      </c>
      <c r="D34" s="3">
        <f>D28*2080</f>
        <v>92976</v>
      </c>
      <c r="E34" s="3">
        <f>E28*2080</f>
        <v>97635.199999999997</v>
      </c>
      <c r="F34" s="3">
        <f>F28*2080</f>
        <v>102523.2</v>
      </c>
    </row>
    <row r="36" spans="1:7" ht="15.75" thickBot="1" x14ac:dyDescent="0.3"/>
    <row r="37" spans="1:7" x14ac:dyDescent="0.25">
      <c r="A37" s="11" t="s">
        <v>15</v>
      </c>
      <c r="B37" s="12"/>
      <c r="C37" s="12"/>
      <c r="D37" s="12"/>
      <c r="E37" s="12"/>
      <c r="F37" s="13"/>
    </row>
    <row r="38" spans="1:7" ht="15" customHeight="1" x14ac:dyDescent="0.25">
      <c r="A38" s="14"/>
      <c r="B38" s="15"/>
      <c r="C38" s="15"/>
      <c r="D38" s="15"/>
      <c r="E38" s="15"/>
      <c r="F38" s="16"/>
      <c r="G38" s="4"/>
    </row>
    <row r="39" spans="1:7" x14ac:dyDescent="0.25">
      <c r="A39" s="14"/>
      <c r="B39" s="15"/>
      <c r="C39" s="15"/>
      <c r="D39" s="15"/>
      <c r="E39" s="15"/>
      <c r="F39" s="16"/>
      <c r="G39" s="4"/>
    </row>
    <row r="40" spans="1:7" ht="15.75" thickBot="1" x14ac:dyDescent="0.3">
      <c r="A40" s="17"/>
      <c r="B40" s="18"/>
      <c r="C40" s="18"/>
      <c r="D40" s="18"/>
      <c r="E40" s="18"/>
      <c r="F40" s="19"/>
      <c r="G40" s="4"/>
    </row>
    <row r="41" spans="1:7" x14ac:dyDescent="0.25">
      <c r="A41" s="4"/>
      <c r="B41" s="4"/>
      <c r="C41" s="4"/>
      <c r="D41" s="4"/>
      <c r="E41" s="4"/>
      <c r="F41" s="4"/>
      <c r="G41" s="4"/>
    </row>
    <row r="42" spans="1:7" x14ac:dyDescent="0.25">
      <c r="A42" s="4"/>
      <c r="B42" s="4"/>
      <c r="C42" s="4"/>
      <c r="D42" s="4"/>
      <c r="E42" s="4"/>
      <c r="F42" s="4"/>
      <c r="G42" s="4"/>
    </row>
  </sheetData>
  <sheetProtection password="CC73" sheet="1" objects="1" scenarios="1"/>
  <mergeCells count="4">
    <mergeCell ref="A1:F1"/>
    <mergeCell ref="A16:F16"/>
    <mergeCell ref="A37:F40"/>
    <mergeCell ref="A2:F6"/>
  </mergeCells>
  <pageMargins left="0.7" right="0.7" top="0.75" bottom="0.75" header="0.3" footer="0.3"/>
  <pageSetup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ccurry</dc:creator>
  <cp:lastModifiedBy>Craig A. Curry</cp:lastModifiedBy>
  <cp:lastPrinted>2017-03-23T21:03:58Z</cp:lastPrinted>
  <dcterms:created xsi:type="dcterms:W3CDTF">2016-09-11T10:20:20Z</dcterms:created>
  <dcterms:modified xsi:type="dcterms:W3CDTF">2017-07-07T06:46:42Z</dcterms:modified>
</cp:coreProperties>
</file>